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</externalReferences>
  <definedNames>
    <definedName name="_xlnm.Print_Area" localSheetId="6">'з початку року'!$A$1:$Q$45</definedName>
  </definedNames>
  <calcPr fullCalcOnLoad="1"/>
</workbook>
</file>

<file path=xl/sharedStrings.xml><?xml version="1.0" encoding="utf-8"?>
<sst xmlns="http://schemas.openxmlformats.org/spreadsheetml/2006/main" count="240" uniqueCount="100">
  <si>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</si>
  <si>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</si>
  <si>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</si>
  <si>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</si>
  <si>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</si>
  <si>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</si>
  <si>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</si>
  <si>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</si>
  <si>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</si>
  <si>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</si>
  <si>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</si>
  <si>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</si>
  <si>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</si>
  <si>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</si>
  <si>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</si>
  <si>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</si>
  <si>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</si>
  <si>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</si>
  <si>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</si>
  <si>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</si>
  <si>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</si>
  <si>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</si>
  <si>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</si>
  <si>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</si>
  <si>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</si>
  <si>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</si>
  <si>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</si>
  <si>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</si>
  <si>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</si>
  <si>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</si>
  <si>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</si>
  <si>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</si>
  <si>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</si>
  <si>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</si>
  <si>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</si>
  <si>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</si>
  <si>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</si>
  <si>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</si>
  <si>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</si>
  <si>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</si>
  <si>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</si>
  <si>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</si>
  <si>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</si>
  <si>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</si>
  <si>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</si>
  <si>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</si>
  <si>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</si>
  <si>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</si>
  <si>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</si>
  <si>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</si>
  <si>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</si>
  <si>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</si>
  <si>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</si>
  <si>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</si>
  <si>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</si>
  <si>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</si>
  <si>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</si>
  <si>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</si>
  <si>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</si>
  <si>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</si>
  <si>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</si>
  <si>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</si>
  <si>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</si>
  <si>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</si>
  <si>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</si>
  <si>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</si>
  <si>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</si>
  <si>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</si>
  <si>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</si>
  <si>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</si>
  <si>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</si>
  <si>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</si>
  <si>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</si>
  <si>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</si>
  <si>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</si>
  <si>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</si>
  <si>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</si>
  <si>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</si>
  <si>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</si>
  <si>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</si>
  <si>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</si>
  <si>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</si>
  <si>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</si>
  <si>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</si>
  <si>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</si>
  <si>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</si>
  <si>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</si>
  <si>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</si>
  <si>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</si>
  <si>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</si>
  <si>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</si>
  <si>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</si>
  <si>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</si>
  <si>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</si>
  <si>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план на січень-червень  2015р.</t>
  </si>
  <si>
    <t>Фактичні надходження (червень)</t>
  </si>
  <si>
    <t xml:space="preserve">станом на 12.06.2015 р. </t>
  </si>
  <si>
    <r>
      <t xml:space="preserve">станом на 12.06.2015р.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</si>
  <si>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12.06.2015р.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</si>
  <si>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12.06.2015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</si>
</sst>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7151645"/>
        <c:axId val="65929350"/>
      </c:lineChart>
      <c:catAx>
        <c:axId val="371516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29350"/>
        <c:crosses val="autoZero"/>
        <c:auto val="0"/>
        <c:lblOffset val="100"/>
        <c:tickLblSkip val="1"/>
        <c:noMultiLvlLbl val="0"/>
      </c:catAx>
      <c:valAx>
        <c:axId val="6592935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15164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4163975"/>
        <c:axId val="17713728"/>
      </c:barChart>
      <c:catAx>
        <c:axId val="5416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3728"/>
        <c:crossesAt val="0"/>
        <c:auto val="1"/>
        <c:lblOffset val="100"/>
        <c:tickLblSkip val="1"/>
        <c:noMultiLvlLbl val="0"/>
      </c:catAx>
      <c:valAx>
        <c:axId val="17713728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3975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6493239"/>
        <c:axId val="38677104"/>
      </c:lineChart>
      <c:catAx>
        <c:axId val="564932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77104"/>
        <c:crosses val="autoZero"/>
        <c:auto val="0"/>
        <c:lblOffset val="100"/>
        <c:tickLblSkip val="1"/>
        <c:noMultiLvlLbl val="0"/>
      </c:catAx>
      <c:valAx>
        <c:axId val="3867710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49323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2549617"/>
        <c:axId val="45837690"/>
      </c:lineChart>
      <c:catAx>
        <c:axId val="125496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37690"/>
        <c:crosses val="autoZero"/>
        <c:auto val="0"/>
        <c:lblOffset val="100"/>
        <c:tickLblSkip val="1"/>
        <c:noMultiLvlLbl val="0"/>
      </c:catAx>
      <c:valAx>
        <c:axId val="4583769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54961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9886027"/>
        <c:axId val="21865380"/>
      </c:lineChart>
      <c:catAx>
        <c:axId val="98860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65380"/>
        <c:crosses val="autoZero"/>
        <c:auto val="0"/>
        <c:lblOffset val="100"/>
        <c:tickLblSkip val="1"/>
        <c:noMultiLvlLbl val="0"/>
      </c:catAx>
      <c:valAx>
        <c:axId val="2186538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88602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62570693"/>
        <c:axId val="26265326"/>
      </c:lineChart>
      <c:catAx>
        <c:axId val="625706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65326"/>
        <c:crosses val="autoZero"/>
        <c:auto val="0"/>
        <c:lblOffset val="100"/>
        <c:tickLblSkip val="1"/>
        <c:noMultiLvlLbl val="0"/>
      </c:catAx>
      <c:valAx>
        <c:axId val="2626532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5706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червень!$L$4:$L$11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червень!$M$4:$M$23</c:f>
              <c:numCache/>
            </c:numRef>
          </c:val>
          <c:smooth val="1"/>
        </c:ser>
        <c:marker val="1"/>
        <c:axId val="35061343"/>
        <c:axId val="47116632"/>
      </c:lineChart>
      <c:catAx>
        <c:axId val="350613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16632"/>
        <c:crosses val="autoZero"/>
        <c:auto val="0"/>
        <c:lblOffset val="100"/>
        <c:tickLblSkip val="1"/>
        <c:noMultiLvlLbl val="0"/>
      </c:catAx>
      <c:valAx>
        <c:axId val="4711663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0613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12.06.2015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1396505"/>
        <c:axId val="58350818"/>
      </c:bar3DChart>
      <c:catAx>
        <c:axId val="213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8350818"/>
        <c:crosses val="autoZero"/>
        <c:auto val="1"/>
        <c:lblOffset val="100"/>
        <c:tickLblSkip val="1"/>
        <c:noMultiLvlLbl val="0"/>
      </c:catAx>
      <c:valAx>
        <c:axId val="58350818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96505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5395315"/>
        <c:axId val="28795788"/>
      </c:barChart>
      <c:catAx>
        <c:axId val="55395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95788"/>
        <c:crosses val="autoZero"/>
        <c:auto val="1"/>
        <c:lblOffset val="100"/>
        <c:tickLblSkip val="1"/>
        <c:noMultiLvlLbl val="0"/>
      </c:catAx>
      <c:valAx>
        <c:axId val="28795788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95315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7835501"/>
        <c:axId val="50757462"/>
      </c:barChart>
      <c:catAx>
        <c:axId val="5783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57462"/>
        <c:crosses val="autoZero"/>
        <c:auto val="1"/>
        <c:lblOffset val="100"/>
        <c:tickLblSkip val="1"/>
        <c:noMultiLvlLbl val="0"/>
      </c:catAx>
      <c:valAx>
        <c:axId val="50757462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35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січень-червень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12.06.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270 640,2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282 310,7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січень-червень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-25 364,4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червень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41 940,9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червень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+11 670,5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2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4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6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53</v>
      </c>
      <c r="O1" s="120"/>
      <c r="P1" s="120"/>
      <c r="Q1" s="120"/>
      <c r="R1" s="120"/>
      <c r="S1" s="121"/>
    </row>
    <row r="2" spans="1:19" ht="16.5" thickBot="1">
      <c r="A2" s="122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54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48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49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51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57</v>
      </c>
      <c r="Q1" s="120"/>
      <c r="R1" s="120"/>
      <c r="S1" s="120"/>
      <c r="T1" s="120"/>
      <c r="U1" s="121"/>
    </row>
    <row r="2" spans="1:21" ht="16.5" thickBot="1">
      <c r="A2" s="122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51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71</v>
      </c>
      <c r="Q1" s="120"/>
      <c r="R1" s="120"/>
      <c r="S1" s="120"/>
      <c r="T1" s="120"/>
      <c r="U1" s="121"/>
    </row>
    <row r="2" spans="1:21" ht="16.5" thickBo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81</v>
      </c>
      <c r="Q1" s="120"/>
      <c r="R1" s="120"/>
      <c r="S1" s="120"/>
      <c r="T1" s="120"/>
      <c r="U1" s="121"/>
    </row>
    <row r="2" spans="1:21" ht="16.5" thickBot="1">
      <c r="A2" s="122" t="s">
        <v>84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85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28">
        <v>7506813.9</v>
      </c>
      <c r="T24" s="129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0">
        <f>SUM(S4:S24)</f>
        <v>7506813.9</v>
      </c>
      <c r="T25" s="131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42125</v>
      </c>
      <c r="Q30" s="115">
        <f>'[1]квітень'!$D$108</f>
        <v>154856.06924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42125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86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88</v>
      </c>
      <c r="Q1" s="120"/>
      <c r="R1" s="120"/>
      <c r="S1" s="120"/>
      <c r="T1" s="120"/>
      <c r="U1" s="121"/>
    </row>
    <row r="2" spans="1:21" ht="16.5" thickBot="1">
      <c r="A2" s="122" t="s">
        <v>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91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87</v>
      </c>
      <c r="M3" s="103" t="s">
        <v>89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6">
        <v>0</v>
      </c>
      <c r="T4" s="137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0">
        <f>SUM(S4:S21)</f>
        <v>0</v>
      </c>
      <c r="T22" s="131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2" t="s">
        <v>37</v>
      </c>
      <c r="Q25" s="112"/>
      <c r="R25" s="112"/>
      <c r="S25" s="112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4" t="s">
        <v>31</v>
      </c>
      <c r="Q26" s="114"/>
      <c r="R26" s="114"/>
      <c r="S26" s="114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6">
        <v>42156</v>
      </c>
      <c r="Q27" s="115">
        <f>'[1]травень'!$D$83</f>
        <v>153606.78</v>
      </c>
      <c r="R27" s="115"/>
      <c r="S27" s="115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7"/>
      <c r="Q28" s="115"/>
      <c r="R28" s="115"/>
      <c r="S28" s="115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1" t="s">
        <v>72</v>
      </c>
      <c r="R30" s="104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0" t="s">
        <v>49</v>
      </c>
      <c r="R31" s="110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2" t="s">
        <v>32</v>
      </c>
      <c r="Q35" s="112"/>
      <c r="R35" s="112"/>
      <c r="S35" s="112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3" t="s">
        <v>33</v>
      </c>
      <c r="Q36" s="113"/>
      <c r="R36" s="113"/>
      <c r="S36" s="113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6">
        <v>42156</v>
      </c>
      <c r="Q37" s="105">
        <v>0</v>
      </c>
      <c r="R37" s="105"/>
      <c r="S37" s="10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7"/>
      <c r="Q38" s="105"/>
      <c r="R38" s="105"/>
      <c r="S38" s="10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1" sqref="S31:S3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93</v>
      </c>
      <c r="Q1" s="120"/>
      <c r="R1" s="120"/>
      <c r="S1" s="120"/>
      <c r="T1" s="120"/>
      <c r="U1" s="121"/>
    </row>
    <row r="2" spans="1:21" ht="16.5" thickBot="1">
      <c r="A2" s="122" t="s">
        <v>96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89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AVERAGE(L4:L11)</f>
        <v>2072.0625</v>
      </c>
      <c r="P4" s="43">
        <v>0</v>
      </c>
      <c r="Q4" s="44">
        <v>0</v>
      </c>
      <c r="R4" s="45">
        <v>0</v>
      </c>
      <c r="S4" s="136">
        <v>2189.4</v>
      </c>
      <c r="T4" s="137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2072.1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2072.1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2072.1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2072.1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2072.1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2072.1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38.35</v>
      </c>
      <c r="D11" s="3">
        <v>4.75</v>
      </c>
      <c r="E11" s="3">
        <v>151.2</v>
      </c>
      <c r="F11" s="41">
        <v>115.1</v>
      </c>
      <c r="G11" s="3">
        <v>0</v>
      </c>
      <c r="H11" s="3">
        <v>29.05</v>
      </c>
      <c r="I11" s="3">
        <v>0</v>
      </c>
      <c r="J11" s="3">
        <v>1.9</v>
      </c>
      <c r="K11" s="41">
        <f t="shared" si="0"/>
        <v>15.04999999999997</v>
      </c>
      <c r="L11" s="41">
        <v>939</v>
      </c>
      <c r="M11" s="41">
        <v>1300</v>
      </c>
      <c r="N11" s="4">
        <f t="shared" si="1"/>
        <v>0.7223076923076923</v>
      </c>
      <c r="O11" s="2">
        <v>2072.1</v>
      </c>
      <c r="P11" s="46"/>
      <c r="Q11" s="47"/>
      <c r="R11" s="48"/>
      <c r="S11" s="132"/>
      <c r="T11" s="133"/>
      <c r="U11" s="34">
        <f t="shared" si="2"/>
        <v>0</v>
      </c>
    </row>
    <row r="12" spans="1:21" ht="12.75">
      <c r="A12" s="12">
        <v>42167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1800</v>
      </c>
      <c r="N12" s="4">
        <f t="shared" si="1"/>
        <v>0</v>
      </c>
      <c r="O12" s="2">
        <v>2072.1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42170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3800</v>
      </c>
      <c r="N13" s="4">
        <f t="shared" si="1"/>
        <v>0</v>
      </c>
      <c r="O13" s="2">
        <v>2072.1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42171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3200</v>
      </c>
      <c r="N14" s="4">
        <f t="shared" si="1"/>
        <v>0</v>
      </c>
      <c r="O14" s="2">
        <v>2072.1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42172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1800</v>
      </c>
      <c r="N15" s="4">
        <f t="shared" si="1"/>
        <v>0</v>
      </c>
      <c r="O15" s="2">
        <v>2072.1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42173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1700</v>
      </c>
      <c r="N16" s="4">
        <f>L16/M16</f>
        <v>0</v>
      </c>
      <c r="O16" s="2">
        <v>2072.1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42174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2900</v>
      </c>
      <c r="N17" s="4">
        <f t="shared" si="1"/>
        <v>0</v>
      </c>
      <c r="O17" s="2">
        <v>2072.1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42177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2072.1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42178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1900</v>
      </c>
      <c r="N19" s="4">
        <f t="shared" si="1"/>
        <v>0</v>
      </c>
      <c r="O19" s="2">
        <v>2072.1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42179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1900</v>
      </c>
      <c r="N20" s="4">
        <f t="shared" si="1"/>
        <v>0</v>
      </c>
      <c r="O20" s="2">
        <v>2072.1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42180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2500</v>
      </c>
      <c r="N21" s="4">
        <f t="shared" si="1"/>
        <v>0</v>
      </c>
      <c r="O21" s="2">
        <v>2072.1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42181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5900</v>
      </c>
      <c r="N22" s="4">
        <f t="shared" si="1"/>
        <v>0</v>
      </c>
      <c r="O22" s="2">
        <v>2072.1</v>
      </c>
      <c r="P22" s="46"/>
      <c r="Q22" s="52"/>
      <c r="R22" s="53"/>
      <c r="S22" s="132"/>
      <c r="T22" s="133"/>
      <c r="U22" s="34">
        <f t="shared" si="2"/>
        <v>0</v>
      </c>
    </row>
    <row r="23" spans="1:21" ht="13.5" thickBot="1">
      <c r="A23" s="12">
        <v>42185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3382.7</v>
      </c>
      <c r="N23" s="4">
        <f t="shared" si="1"/>
        <v>0</v>
      </c>
      <c r="O23" s="2">
        <v>2072.1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12689.8</v>
      </c>
      <c r="C24" s="99">
        <f t="shared" si="3"/>
        <v>110.55000000000001</v>
      </c>
      <c r="D24" s="99">
        <f t="shared" si="3"/>
        <v>43.25</v>
      </c>
      <c r="E24" s="99">
        <f t="shared" si="3"/>
        <v>862.6999999999998</v>
      </c>
      <c r="F24" s="99">
        <f t="shared" si="3"/>
        <v>1319.6999999999998</v>
      </c>
      <c r="G24" s="99">
        <f t="shared" si="3"/>
        <v>0</v>
      </c>
      <c r="H24" s="99">
        <f t="shared" si="3"/>
        <v>224.15</v>
      </c>
      <c r="I24" s="100">
        <f t="shared" si="3"/>
        <v>899.5</v>
      </c>
      <c r="J24" s="100">
        <f t="shared" si="3"/>
        <v>127.9</v>
      </c>
      <c r="K24" s="42">
        <f t="shared" si="3"/>
        <v>298.94999999999965</v>
      </c>
      <c r="L24" s="42">
        <f t="shared" si="3"/>
        <v>16576.5</v>
      </c>
      <c r="M24" s="42">
        <f t="shared" si="3"/>
        <v>49262.7</v>
      </c>
      <c r="N24" s="14">
        <f t="shared" si="1"/>
        <v>0.33649190970044274</v>
      </c>
      <c r="O24" s="2"/>
      <c r="P24" s="89">
        <f>SUM(P4:P23)</f>
        <v>0</v>
      </c>
      <c r="Q24" s="89">
        <f>SUM(Q4:Q23)</f>
        <v>0</v>
      </c>
      <c r="R24" s="89">
        <f>SUM(R4:R23)</f>
        <v>0.2</v>
      </c>
      <c r="S24" s="130">
        <f>SUM(S4:S23)</f>
        <v>2189.4</v>
      </c>
      <c r="T24" s="131"/>
      <c r="U24" s="89">
        <f>P24+Q24+S24+R24+T24</f>
        <v>2189.6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42167</v>
      </c>
      <c r="Q29" s="115">
        <v>153489.32809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v>144579.59588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72</v>
      </c>
      <c r="R32" s="104"/>
      <c r="S32" s="60"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42167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4" sqref="D54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98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64</v>
      </c>
      <c r="C28" s="142"/>
      <c r="D28" s="146" t="s">
        <v>65</v>
      </c>
      <c r="E28" s="156"/>
      <c r="F28" s="157" t="s">
        <v>66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99</v>
      </c>
      <c r="P28" s="144"/>
    </row>
    <row r="29" spans="1:16" ht="45">
      <c r="A29" s="155"/>
      <c r="B29" s="71" t="s">
        <v>94</v>
      </c>
      <c r="C29" s="27" t="s">
        <v>25</v>
      </c>
      <c r="D29" s="71" t="str">
        <f>B29</f>
        <v>план на січень-червень  2015р.</v>
      </c>
      <c r="E29" s="27" t="str">
        <f>C29</f>
        <v>факт</v>
      </c>
      <c r="F29" s="70" t="str">
        <f>B29</f>
        <v>план на січень-червень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січень-червень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квітень!Q39</f>
        <v>0</v>
      </c>
      <c r="B30" s="72">
        <v>2499.7</v>
      </c>
      <c r="C30" s="72">
        <v>2467.51</v>
      </c>
      <c r="D30" s="72">
        <v>400</v>
      </c>
      <c r="E30" s="72">
        <v>193.97</v>
      </c>
      <c r="F30" s="72">
        <v>740.5</v>
      </c>
      <c r="G30" s="72">
        <v>1668.42</v>
      </c>
      <c r="H30" s="72"/>
      <c r="I30" s="72"/>
      <c r="J30" s="72"/>
      <c r="K30" s="72"/>
      <c r="L30" s="92">
        <v>3640.2</v>
      </c>
      <c r="M30" s="73">
        <v>4329.9</v>
      </c>
      <c r="N30" s="74">
        <v>689.7</v>
      </c>
      <c r="O30" s="147">
        <v>153489.32809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 t="s">
        <v>41</v>
      </c>
      <c r="P31" s="142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144579.59588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155358.65</v>
      </c>
      <c r="C47" s="39">
        <v>150772.27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47741</v>
      </c>
      <c r="C48" s="17">
        <v>42041.53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38170</v>
      </c>
      <c r="C49" s="16">
        <v>44053.98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3994.8</v>
      </c>
      <c r="C50" s="16">
        <v>4020.69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18502.75</v>
      </c>
      <c r="C51" s="16">
        <v>23251.04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3520</v>
      </c>
      <c r="C52" s="16">
        <v>4302.68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1400</v>
      </c>
      <c r="C53" s="16">
        <v>1207.9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1952.99999999996</v>
      </c>
      <c r="C54" s="16">
        <v>12660.570000000096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270640.2</v>
      </c>
      <c r="C55" s="11">
        <v>282310.66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2015-06-12T09:00:44Z</dcterms:modified>
  <cp:category/>
  <cp:version/>
  <cp:contentType/>
  <cp:contentStatus/>
</cp:coreProperties>
</file>